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70" windowHeight="11820" activeTab="0"/>
  </bookViews>
  <sheets>
    <sheet name="ГУК" sheetId="1" r:id="rId1"/>
  </sheets>
  <definedNames>
    <definedName name="_xlnm.Print_Titles" localSheetId="0">'ГУК'!$1:$6</definedName>
    <definedName name="_xlnm.Print_Area" localSheetId="0">'ГУК'!$A$1:$C$84</definedName>
  </definedNames>
  <calcPr fullCalcOnLoad="1"/>
</workbook>
</file>

<file path=xl/comments1.xml><?xml version="1.0" encoding="utf-8"?>
<comments xmlns="http://schemas.openxmlformats.org/spreadsheetml/2006/main">
  <authors>
    <author>ivanova</author>
  </authors>
  <commentList>
    <comment ref="A3" authorId="0">
      <text>
        <r>
          <rPr>
            <sz val="11"/>
            <color indexed="12"/>
            <rFont val="Tahoma"/>
            <family val="2"/>
          </rPr>
          <t>Заполненную форму необходимо переслать в электронном виде по  адресу</t>
        </r>
        <r>
          <rPr>
            <b/>
            <sz val="11"/>
            <color indexed="12"/>
            <rFont val="Tahoma"/>
            <family val="2"/>
          </rPr>
          <t xml:space="preserve"> </t>
        </r>
        <r>
          <rPr>
            <b/>
            <sz val="11"/>
            <color indexed="10"/>
            <rFont val="Tahoma"/>
            <family val="2"/>
          </rPr>
          <t>iao@cultinfo.ru</t>
        </r>
        <r>
          <rPr>
            <b/>
            <sz val="11"/>
            <color indexed="12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>Справки по телефонам: 
29-00-89                         
76-26-88</t>
        </r>
        <r>
          <rPr>
            <b/>
            <sz val="11"/>
            <color indexed="12"/>
            <rFont val="Tahoma"/>
            <family val="2"/>
          </rPr>
          <t xml:space="preserve">
</t>
        </r>
        <r>
          <rPr>
            <sz val="11"/>
            <color indexed="12"/>
            <rFont val="Tahoma"/>
            <family val="2"/>
          </rPr>
          <t xml:space="preserve">Благодарим за сотрудничество!
</t>
        </r>
      </text>
    </comment>
    <comment ref="C11" authorId="0">
      <text>
        <r>
          <rPr>
            <sz val="11"/>
            <rFont val="Times New Roman"/>
            <family val="1"/>
          </rPr>
          <t>Должно соответствовать сумме строк 5, 6</t>
        </r>
      </text>
    </comment>
    <comment ref="C16" authorId="0">
      <text>
        <r>
          <rPr>
            <sz val="11"/>
            <rFont val="Times New Roman"/>
            <family val="1"/>
          </rPr>
          <t>Должно соответствовать разнице между штатным расписанием(строка 1) и количеством занятых тарифных ставок (строка 10)</t>
        </r>
      </text>
    </comment>
    <comment ref="C19" authorId="0">
      <text>
        <r>
          <rPr>
            <sz val="11"/>
            <rFont val="Times New Roman"/>
            <family val="1"/>
          </rPr>
          <t>Должно соответствовать сумме строк 13-17</t>
        </r>
        <r>
          <rPr>
            <sz val="9"/>
            <rFont val="Tahoma"/>
            <family val="2"/>
          </rPr>
          <t xml:space="preserve">
</t>
        </r>
      </text>
    </comment>
    <comment ref="C25" authorId="0">
      <text>
        <r>
          <rPr>
            <sz val="11"/>
            <rFont val="Times New Roman"/>
            <family val="1"/>
          </rPr>
          <t>Сумма строк 18, 22, 24, 25 должна соответствовать фактической численности (строка 2)</t>
        </r>
      </text>
    </comment>
    <comment ref="C34" authorId="0">
      <text>
        <r>
          <rPr>
            <sz val="11"/>
            <rFont val="Times New Roman"/>
            <family val="1"/>
          </rPr>
          <t>Должно соответствовать 
сумме строк 27-28</t>
        </r>
      </text>
    </comment>
    <comment ref="C37" authorId="0">
      <text>
        <r>
          <rPr>
            <sz val="11"/>
            <rFont val="Times New Roman"/>
            <family val="1"/>
          </rPr>
          <t>Сумма строк 29-32 должна соотвествовать фактической численности специалистов (строка 2)</t>
        </r>
      </text>
    </comment>
    <comment ref="C43" authorId="0">
      <text>
        <r>
          <rPr>
            <sz val="11"/>
            <rFont val="Times New Roman"/>
            <family val="1"/>
          </rPr>
          <t>Сумма строк 34-35 должна соотвествовать фактической численности специалистов (строка 2)</t>
        </r>
      </text>
    </comment>
    <comment ref="C46" authorId="0">
      <text>
        <r>
          <rPr>
            <sz val="11"/>
            <rFont val="Times New Roman"/>
            <family val="1"/>
          </rPr>
          <t>Сумма строк 36, 39, 42, 45 должна соотвествовать фактической численности специалистов (строка 2)</t>
        </r>
      </text>
    </comment>
    <comment ref="C48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49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  <comment ref="C67" authorId="0">
      <text>
        <r>
          <rPr>
            <sz val="11"/>
            <rFont val="Times New Roman"/>
            <family val="1"/>
          </rPr>
          <t>Должно соответствовать сумме строк 56 -57</t>
        </r>
      </text>
    </comment>
    <comment ref="C51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54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57" authorId="0">
      <text>
        <r>
          <rPr>
            <sz val="11"/>
            <rFont val="Times New Roman"/>
            <family val="1"/>
          </rPr>
          <t>Сумма строк 37, 40, 43, 46 должна соотвествовать общему числу специалистов, имеющих высшее образование по направлению "Культура и искусство" 
(строка 19)</t>
        </r>
      </text>
    </comment>
    <comment ref="C52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  <comment ref="C55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  <comment ref="C58" authorId="0">
      <text>
        <r>
          <rPr>
            <sz val="11"/>
            <rFont val="Times New Roman"/>
            <family val="1"/>
          </rPr>
          <t>Сумма строк 38, 41, 44, 47 должна соотвествовать общему числу специалистов, имеющих среднее образование по направлению "Культура и искусство" 
(строка 23)</t>
        </r>
      </text>
    </comment>
  </commentList>
</comments>
</file>

<file path=xl/sharedStrings.xml><?xml version="1.0" encoding="utf-8"?>
<sst xmlns="http://schemas.openxmlformats.org/spreadsheetml/2006/main" count="85" uniqueCount="78">
  <si>
    <t>(наименование учреждения)</t>
  </si>
  <si>
    <t>Численность, человек:</t>
  </si>
  <si>
    <t>Штатная численность (штат.ед.)</t>
  </si>
  <si>
    <t>Фактическая численность (работает человек)</t>
  </si>
  <si>
    <t>В том числе совместители (всего)</t>
  </si>
  <si>
    <t xml:space="preserve">      внешние</t>
  </si>
  <si>
    <t xml:space="preserve">      внутренние</t>
  </si>
  <si>
    <t>Занято тарифных ставок</t>
  </si>
  <si>
    <t>Принято</t>
  </si>
  <si>
    <t>Уволено, всего</t>
  </si>
  <si>
    <t>в связи с переводом в др.учреждения культуры</t>
  </si>
  <si>
    <t>по состоянию здоровья</t>
  </si>
  <si>
    <t>по иным причинам</t>
  </si>
  <si>
    <t>Образование</t>
  </si>
  <si>
    <t>Специалисты с высшим проф. образованием, всего</t>
  </si>
  <si>
    <t>в т.ч по направлению "Культура и искусство"</t>
  </si>
  <si>
    <t>из них имеют:     
свыше 1 высшего образования</t>
  </si>
  <si>
    <t>ученую степень</t>
  </si>
  <si>
    <t>Специалисты со средним  образованием, всего</t>
  </si>
  <si>
    <t>Специалисты, продолжающие обучение по напр. "Кул-ра и иск-во", всего</t>
  </si>
  <si>
    <t>в т.ч. в вузах</t>
  </si>
  <si>
    <t>в ссузах</t>
  </si>
  <si>
    <t>Возраст</t>
  </si>
  <si>
    <t>до 30 лет</t>
  </si>
  <si>
    <t>от 30 до 40 лет</t>
  </si>
  <si>
    <t>от 40 до 50 лет</t>
  </si>
  <si>
    <t>свыше 50 лет</t>
  </si>
  <si>
    <t>в т.ч. пенсионеры</t>
  </si>
  <si>
    <t>Пол</t>
  </si>
  <si>
    <t>муж.</t>
  </si>
  <si>
    <t>жен.</t>
  </si>
  <si>
    <t>Стаж работы в учреждениях культуры</t>
  </si>
  <si>
    <t>До 1 года, всего</t>
  </si>
  <si>
    <t>в т.ч с высшим  образованием по направлению "Культура и искусство"</t>
  </si>
  <si>
    <t>в т.ч со средним  образованием по направлению "Культура и искусство"</t>
  </si>
  <si>
    <t>От 1 до 5 лет, всего</t>
  </si>
  <si>
    <t>От 5 до 10 лет, всего</t>
  </si>
  <si>
    <t>Свыше 10 лет, всего</t>
  </si>
  <si>
    <t>Дисциплинарная практика</t>
  </si>
  <si>
    <t>поощрено, чел.</t>
  </si>
  <si>
    <t>применено дисциплинарных взысканий, чел</t>
  </si>
  <si>
    <t>Число специалистов, прошедших повышение квалификации в сфере информационно-коммуникационных технологий (ИКТ), чел.</t>
  </si>
  <si>
    <t>Трудоустройство в учреждение выпускников по направлениям "Культура и искусство" в первый год после окончания учебного заведения, чел.(общее количество)</t>
  </si>
  <si>
    <t>в т.ч. выпускников вузов</t>
  </si>
  <si>
    <t>выпускников ссузов</t>
  </si>
  <si>
    <t>* технический персонал (уборщики помещений, истопники) не учитывается</t>
  </si>
  <si>
    <r>
      <t xml:space="preserve">** В таблице имеются </t>
    </r>
    <r>
      <rPr>
        <b/>
        <sz val="10"/>
        <rFont val="Georgia"/>
        <family val="1"/>
      </rPr>
      <t>проверочные строки</t>
    </r>
    <r>
      <rPr>
        <sz val="10"/>
        <rFont val="Georgia"/>
        <family val="1"/>
      </rPr>
      <t xml:space="preserve">, ячейки которых при некорректных данных окрашиваются в </t>
    </r>
    <r>
      <rPr>
        <b/>
        <sz val="10"/>
        <rFont val="Georgia"/>
        <family val="1"/>
      </rPr>
      <t>красный</t>
    </r>
    <r>
      <rPr>
        <sz val="10"/>
        <rFont val="Georgia"/>
        <family val="1"/>
      </rPr>
      <t xml:space="preserve"> цвет. Если </t>
    </r>
    <r>
      <rPr>
        <b/>
        <sz val="10"/>
        <rFont val="Georgia"/>
        <family val="1"/>
      </rPr>
      <t>после</t>
    </r>
    <r>
      <rPr>
        <sz val="10"/>
        <rFont val="Georgia"/>
        <family val="1"/>
      </rPr>
      <t xml:space="preserve"> заполнения таблицы, в ней остались ячейки</t>
    </r>
    <r>
      <rPr>
        <b/>
        <sz val="10"/>
        <rFont val="Georgia"/>
        <family val="1"/>
      </rPr>
      <t xml:space="preserve"> красного</t>
    </r>
    <r>
      <rPr>
        <sz val="10"/>
        <rFont val="Georgia"/>
        <family val="1"/>
      </rPr>
      <t xml:space="preserve"> цвета, данные </t>
    </r>
    <r>
      <rPr>
        <b/>
        <sz val="10"/>
        <rFont val="Georgia"/>
        <family val="1"/>
      </rPr>
      <t>столбца</t>
    </r>
    <r>
      <rPr>
        <sz val="10"/>
        <rFont val="Georgia"/>
        <family val="1"/>
      </rPr>
      <t xml:space="preserve"> с выделенной ячейкой необходимо перепроверить.</t>
    </r>
  </si>
  <si>
    <t>в том числе работающих по договорам гражданско-правового характера</t>
  </si>
  <si>
    <t>Специалисты со средним проф. образованием, всего</t>
  </si>
  <si>
    <t>Специалисты с начальным проф. образованием, всего</t>
  </si>
  <si>
    <t xml:space="preserve">Характеристика кадрового состава специалистов* </t>
  </si>
  <si>
    <t>Всего,
чел.</t>
  </si>
  <si>
    <t>Из общего числа специалистов переведено на режим неполного рабочего времени</t>
  </si>
  <si>
    <t>в том числе в отчетном году</t>
  </si>
  <si>
    <t>Участие в международных конференциях, всего (чел.)</t>
  </si>
  <si>
    <t>из них выпускников профессиональных образовательных учреждений, находящихся в ведении Департамента культуры и туризма Вологодской области,  чел.</t>
  </si>
  <si>
    <t>в т.ч. по сокращению</t>
  </si>
  <si>
    <t>по собственному желанию</t>
  </si>
  <si>
    <t>почетное звание "Заслуженный работник культуры РФ"</t>
  </si>
  <si>
    <t>почетное звание "Народный артист РФ"</t>
  </si>
  <si>
    <t>почетное звание "Заслуженный деятель искусств РФ"</t>
  </si>
  <si>
    <t>почетное звание "Заслуженный художник РФ"</t>
  </si>
  <si>
    <t>почетное звание "Заслуженный артист РФ"</t>
  </si>
  <si>
    <t>государственные ордена, медали</t>
  </si>
  <si>
    <t>награды Министерства культуры РФ, Росархива, Ростуризма</t>
  </si>
  <si>
    <t>поощрения губернатора Вологодской области</t>
  </si>
  <si>
    <t>поощрения Департамента культуры и туризма Вологодской области</t>
  </si>
  <si>
    <t>поощрения муниципального образования</t>
  </si>
  <si>
    <t>Количество работников, имеющих государственные награды РФ:***</t>
  </si>
  <si>
    <t>Количество работников, имеющих***</t>
  </si>
  <si>
    <t>*** если работник имеет несколько наград одного уровня, то указывается один раз</t>
  </si>
  <si>
    <t>Количество вакансий</t>
  </si>
  <si>
    <r>
      <t xml:space="preserve">Приложение 2
</t>
    </r>
    <r>
      <rPr>
        <sz val="10"/>
        <color indexed="8"/>
        <rFont val="Times New Roman"/>
        <family val="1"/>
      </rPr>
      <t>к рекомендациям по составлению
информационно-аналитического отчета за 2017 год</t>
    </r>
  </si>
  <si>
    <t>Число специалистов, прошедших повышение квалификации в БУК ВО "ЦНК", чел.</t>
  </si>
  <si>
    <t>Число специалистов отрасли, прошедших повышение квалификации и профессиональную подготовку, всего (чел.)</t>
  </si>
  <si>
    <t>в т.ч. в дистанционной форме на базе федеральных вузов культуры</t>
  </si>
  <si>
    <t>БПОУ ВО "Череповецкое областное училище искусств и художественных ремёсел им. В.В. Верещагина"</t>
  </si>
  <si>
    <t>2019 год**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</si>
</sst>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6"/>
      <name val="Georgia"/>
      <family val="1"/>
    </font>
    <font>
      <sz val="7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9.5"/>
      <name val="Georgia"/>
      <family val="1"/>
    </font>
    <font>
      <sz val="9.5"/>
      <name val="Georgia"/>
      <family val="1"/>
    </font>
    <font>
      <b/>
      <sz val="14"/>
      <name val="Georgia"/>
      <family val="1"/>
    </font>
    <font>
      <sz val="10"/>
      <color indexed="8"/>
      <name val="Times New Roman"/>
      <family val="1"/>
    </font>
    <font>
      <i/>
      <sz val="11"/>
      <name val="Georgia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 indent="4"/>
    </xf>
    <xf numFmtId="0" fontId="4" fillId="0" borderId="11" xfId="0" applyFont="1" applyBorder="1" applyAlignment="1">
      <alignment wrapText="1"/>
    </xf>
    <xf numFmtId="0" fontId="4" fillId="35" borderId="11" xfId="0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 indent="3"/>
      <protection/>
    </xf>
    <xf numFmtId="0" fontId="0" fillId="35" borderId="0" xfId="0" applyFill="1" applyAlignment="1" applyProtection="1">
      <alignment/>
      <protection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left" vertical="center" wrapText="1" indent="4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/>
    </xf>
    <xf numFmtId="0" fontId="15" fillId="35" borderId="11" xfId="0" applyFont="1" applyFill="1" applyBorder="1" applyAlignment="1" applyProtection="1">
      <alignment horizontal="left" vertical="center" wrapText="1" indent="2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15" fillId="35" borderId="18" xfId="0" applyFont="1" applyFill="1" applyBorder="1" applyAlignment="1" applyProtection="1">
      <alignment horizontal="left" vertical="center" wrapText="1" indent="2"/>
      <protection/>
    </xf>
    <xf numFmtId="0" fontId="4" fillId="35" borderId="11" xfId="0" applyFont="1" applyFill="1" applyBorder="1" applyAlignment="1">
      <alignment wrapText="1"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right" wrapText="1"/>
      <protection/>
    </xf>
    <xf numFmtId="0" fontId="0" fillId="33" borderId="0" xfId="0" applyFill="1" applyAlignment="1" applyProtection="1">
      <alignment horizontal="right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:C2"/>
    </sheetView>
  </sheetViews>
  <sheetFormatPr defaultColWidth="9.140625" defaultRowHeight="15" zeroHeight="1"/>
  <cols>
    <col min="1" max="1" width="4.28125" style="1" customWidth="1"/>
    <col min="2" max="2" width="63.7109375" style="1" customWidth="1"/>
    <col min="3" max="3" width="14.140625" style="1" customWidth="1"/>
    <col min="4" max="4" width="9.140625" style="1" customWidth="1"/>
    <col min="5" max="102" width="0" style="1" hidden="1" customWidth="1"/>
    <col min="103" max="248" width="0" style="4" hidden="1" customWidth="1"/>
    <col min="249" max="251" width="0" style="22" hidden="1" customWidth="1"/>
    <col min="252" max="252" width="1.421875" style="22" customWidth="1"/>
    <col min="253" max="253" width="1.8515625" style="22" customWidth="1"/>
    <col min="254" max="254" width="2.7109375" style="22" customWidth="1"/>
    <col min="255" max="255" width="9.140625" style="22" customWidth="1"/>
    <col min="256" max="16384" width="9.140625" style="22" customWidth="1"/>
  </cols>
  <sheetData>
    <row r="1" spans="2:3" ht="41.25" customHeight="1">
      <c r="B1" s="46" t="s">
        <v>72</v>
      </c>
      <c r="C1" s="47"/>
    </row>
    <row r="2" spans="1:3" ht="24" customHeight="1">
      <c r="A2" s="48" t="s">
        <v>50</v>
      </c>
      <c r="B2" s="48"/>
      <c r="C2" s="48"/>
    </row>
    <row r="3" spans="1:3" ht="30" customHeight="1">
      <c r="A3" s="49" t="s">
        <v>76</v>
      </c>
      <c r="B3" s="49"/>
      <c r="C3" s="49"/>
    </row>
    <row r="4" spans="1:3" ht="15.75" thickBot="1">
      <c r="A4" s="57" t="s">
        <v>0</v>
      </c>
      <c r="B4" s="57"/>
      <c r="C4" s="57"/>
    </row>
    <row r="5" spans="1:3" ht="20.25" customHeight="1">
      <c r="A5" s="50" t="s">
        <v>77</v>
      </c>
      <c r="B5" s="51"/>
      <c r="C5" s="54" t="s">
        <v>51</v>
      </c>
    </row>
    <row r="6" spans="1:3" ht="24" customHeight="1">
      <c r="A6" s="52"/>
      <c r="B6" s="53"/>
      <c r="C6" s="55"/>
    </row>
    <row r="7" spans="1:3" ht="15">
      <c r="A7" s="5"/>
      <c r="B7" s="9" t="s">
        <v>1</v>
      </c>
      <c r="C7" s="29"/>
    </row>
    <row r="8" spans="1:3" ht="15">
      <c r="A8" s="6">
        <v>1</v>
      </c>
      <c r="B8" s="10" t="s">
        <v>2</v>
      </c>
      <c r="C8" s="30">
        <v>194.14</v>
      </c>
    </row>
    <row r="9" spans="1:3" ht="15">
      <c r="A9" s="6">
        <v>2</v>
      </c>
      <c r="B9" s="11" t="s">
        <v>3</v>
      </c>
      <c r="C9" s="31">
        <v>152</v>
      </c>
    </row>
    <row r="10" spans="1:3" ht="25.5">
      <c r="A10" s="6">
        <v>3</v>
      </c>
      <c r="B10" s="12" t="s">
        <v>47</v>
      </c>
      <c r="C10" s="31"/>
    </row>
    <row r="11" spans="1:3" ht="15">
      <c r="A11" s="6">
        <v>4</v>
      </c>
      <c r="B11" s="13" t="s">
        <v>4</v>
      </c>
      <c r="C11" s="32">
        <v>72</v>
      </c>
    </row>
    <row r="12" spans="1:3" ht="15">
      <c r="A12" s="6">
        <v>5</v>
      </c>
      <c r="B12" s="14" t="s">
        <v>5</v>
      </c>
      <c r="C12" s="31">
        <v>40</v>
      </c>
    </row>
    <row r="13" spans="1:3" ht="15">
      <c r="A13" s="6">
        <v>6</v>
      </c>
      <c r="B13" s="14" t="s">
        <v>6</v>
      </c>
      <c r="C13" s="31">
        <v>32</v>
      </c>
    </row>
    <row r="14" spans="1:3" ht="25.5">
      <c r="A14" s="6">
        <v>7</v>
      </c>
      <c r="B14" s="13" t="s">
        <v>52</v>
      </c>
      <c r="C14" s="31"/>
    </row>
    <row r="15" spans="1:3" ht="15">
      <c r="A15" s="6">
        <v>8</v>
      </c>
      <c r="B15" s="12" t="s">
        <v>53</v>
      </c>
      <c r="C15" s="31"/>
    </row>
    <row r="16" spans="1:3" ht="15">
      <c r="A16" s="6">
        <v>9</v>
      </c>
      <c r="B16" s="15" t="s">
        <v>71</v>
      </c>
      <c r="C16" s="32">
        <f>C8-C17</f>
        <v>2</v>
      </c>
    </row>
    <row r="17" spans="1:3" ht="15">
      <c r="A17" s="6">
        <v>10</v>
      </c>
      <c r="B17" s="15" t="s">
        <v>7</v>
      </c>
      <c r="C17" s="31">
        <v>192.14</v>
      </c>
    </row>
    <row r="18" spans="1:3" ht="15">
      <c r="A18" s="6">
        <v>11</v>
      </c>
      <c r="B18" s="15" t="s">
        <v>8</v>
      </c>
      <c r="C18" s="31">
        <v>83</v>
      </c>
    </row>
    <row r="19" spans="1:3" ht="15">
      <c r="A19" s="6">
        <v>12</v>
      </c>
      <c r="B19" s="15" t="s">
        <v>9</v>
      </c>
      <c r="C19" s="32">
        <v>89</v>
      </c>
    </row>
    <row r="20" spans="1:3" ht="15">
      <c r="A20" s="6">
        <v>13</v>
      </c>
      <c r="B20" s="14" t="s">
        <v>56</v>
      </c>
      <c r="C20" s="34"/>
    </row>
    <row r="21" spans="1:3" ht="15">
      <c r="A21" s="6">
        <v>14</v>
      </c>
      <c r="B21" s="14" t="s">
        <v>57</v>
      </c>
      <c r="C21" s="30">
        <v>13</v>
      </c>
    </row>
    <row r="22" spans="1:3" ht="15">
      <c r="A22" s="6">
        <v>15</v>
      </c>
      <c r="B22" s="14" t="s">
        <v>10</v>
      </c>
      <c r="C22" s="30"/>
    </row>
    <row r="23" spans="1:3" ht="15">
      <c r="A23" s="6">
        <v>16</v>
      </c>
      <c r="B23" s="14" t="s">
        <v>11</v>
      </c>
      <c r="C23" s="30"/>
    </row>
    <row r="24" spans="1:3" ht="15">
      <c r="A24" s="6">
        <v>17</v>
      </c>
      <c r="B24" s="14" t="s">
        <v>12</v>
      </c>
      <c r="C24" s="30">
        <v>76</v>
      </c>
    </row>
    <row r="25" spans="1:3" ht="15">
      <c r="A25" s="5"/>
      <c r="B25" s="16" t="s">
        <v>13</v>
      </c>
      <c r="C25" s="33">
        <f>C26+C30+C32+C33</f>
        <v>152</v>
      </c>
    </row>
    <row r="26" spans="1:3" ht="20.25" customHeight="1">
      <c r="A26" s="6">
        <v>18</v>
      </c>
      <c r="B26" s="23" t="s">
        <v>14</v>
      </c>
      <c r="C26" s="30">
        <v>116</v>
      </c>
    </row>
    <row r="27" spans="1:3" ht="15">
      <c r="A27" s="6">
        <v>19</v>
      </c>
      <c r="B27" s="14" t="s">
        <v>15</v>
      </c>
      <c r="C27" s="34">
        <v>87</v>
      </c>
    </row>
    <row r="28" spans="1:3" ht="25.5">
      <c r="A28" s="6">
        <v>20</v>
      </c>
      <c r="B28" s="14" t="s">
        <v>16</v>
      </c>
      <c r="C28" s="30"/>
    </row>
    <row r="29" spans="1:3" ht="15">
      <c r="A29" s="6">
        <v>21</v>
      </c>
      <c r="B29" s="14" t="s">
        <v>17</v>
      </c>
      <c r="C29" s="30">
        <v>2</v>
      </c>
    </row>
    <row r="30" spans="1:3" ht="27.75" customHeight="1">
      <c r="A30" s="6">
        <v>22</v>
      </c>
      <c r="B30" s="23" t="s">
        <v>48</v>
      </c>
      <c r="C30" s="30">
        <v>26</v>
      </c>
    </row>
    <row r="31" spans="1:3" ht="15">
      <c r="A31" s="6">
        <v>23</v>
      </c>
      <c r="B31" s="14" t="s">
        <v>15</v>
      </c>
      <c r="C31" s="34">
        <v>10</v>
      </c>
    </row>
    <row r="32" spans="1:3" ht="27" customHeight="1">
      <c r="A32" s="6">
        <v>24</v>
      </c>
      <c r="B32" s="23" t="s">
        <v>49</v>
      </c>
      <c r="C32" s="34">
        <v>1</v>
      </c>
    </row>
    <row r="33" spans="1:3" ht="16.5" customHeight="1">
      <c r="A33" s="6">
        <v>25</v>
      </c>
      <c r="B33" s="23" t="s">
        <v>18</v>
      </c>
      <c r="C33" s="30">
        <v>9</v>
      </c>
    </row>
    <row r="34" spans="1:3" ht="25.5">
      <c r="A34" s="6">
        <v>26</v>
      </c>
      <c r="B34" s="24" t="s">
        <v>19</v>
      </c>
      <c r="C34" s="32">
        <v>4</v>
      </c>
    </row>
    <row r="35" spans="1:3" ht="15">
      <c r="A35" s="6">
        <v>27</v>
      </c>
      <c r="B35" s="14" t="s">
        <v>20</v>
      </c>
      <c r="C35" s="30">
        <v>2</v>
      </c>
    </row>
    <row r="36" spans="1:3" ht="15">
      <c r="A36" s="6">
        <v>28</v>
      </c>
      <c r="B36" s="14" t="s">
        <v>21</v>
      </c>
      <c r="C36" s="30">
        <v>2</v>
      </c>
    </row>
    <row r="37" spans="1:3" ht="15">
      <c r="A37" s="5"/>
      <c r="B37" s="16" t="s">
        <v>22</v>
      </c>
      <c r="C37" s="33">
        <f>SUM(C38:C41)</f>
        <v>152</v>
      </c>
    </row>
    <row r="38" spans="1:3" ht="15">
      <c r="A38" s="6">
        <v>29</v>
      </c>
      <c r="B38" s="17" t="s">
        <v>23</v>
      </c>
      <c r="C38" s="30">
        <v>19</v>
      </c>
    </row>
    <row r="39" spans="1:3" ht="15">
      <c r="A39" s="6">
        <v>30</v>
      </c>
      <c r="B39" s="17" t="s">
        <v>24</v>
      </c>
      <c r="C39" s="30">
        <v>28</v>
      </c>
    </row>
    <row r="40" spans="1:3" ht="15">
      <c r="A40" s="6">
        <v>31</v>
      </c>
      <c r="B40" s="17" t="s">
        <v>25</v>
      </c>
      <c r="C40" s="30">
        <v>46</v>
      </c>
    </row>
    <row r="41" spans="1:3" ht="15">
      <c r="A41" s="6">
        <v>32</v>
      </c>
      <c r="B41" s="17" t="s">
        <v>26</v>
      </c>
      <c r="C41" s="30">
        <v>59</v>
      </c>
    </row>
    <row r="42" spans="1:3" ht="15">
      <c r="A42" s="6">
        <v>33</v>
      </c>
      <c r="B42" s="17" t="s">
        <v>27</v>
      </c>
      <c r="C42" s="30"/>
    </row>
    <row r="43" spans="1:3" ht="15">
      <c r="A43" s="5"/>
      <c r="B43" s="16" t="s">
        <v>28</v>
      </c>
      <c r="C43" s="33">
        <f>C44+C45</f>
        <v>152</v>
      </c>
    </row>
    <row r="44" spans="1:3" ht="15">
      <c r="A44" s="6">
        <v>34</v>
      </c>
      <c r="B44" s="17" t="s">
        <v>29</v>
      </c>
      <c r="C44" s="30">
        <v>47</v>
      </c>
    </row>
    <row r="45" spans="1:3" ht="15">
      <c r="A45" s="6">
        <v>35</v>
      </c>
      <c r="B45" s="17" t="s">
        <v>30</v>
      </c>
      <c r="C45" s="30">
        <v>105</v>
      </c>
    </row>
    <row r="46" spans="1:3" ht="15">
      <c r="A46" s="5"/>
      <c r="B46" s="16" t="s">
        <v>31</v>
      </c>
      <c r="C46" s="33">
        <f>C47+C50+C53+C56</f>
        <v>152</v>
      </c>
    </row>
    <row r="47" spans="1:3" ht="15">
      <c r="A47" s="6">
        <v>36</v>
      </c>
      <c r="B47" s="10" t="s">
        <v>32</v>
      </c>
      <c r="C47" s="34">
        <v>3</v>
      </c>
    </row>
    <row r="48" spans="1:3" ht="25.5">
      <c r="A48" s="6">
        <v>37</v>
      </c>
      <c r="B48" s="14" t="s">
        <v>33</v>
      </c>
      <c r="C48" s="32">
        <v>0</v>
      </c>
    </row>
    <row r="49" spans="1:3" ht="25.5">
      <c r="A49" s="6">
        <v>38</v>
      </c>
      <c r="B49" s="14" t="s">
        <v>34</v>
      </c>
      <c r="C49" s="32">
        <v>3</v>
      </c>
    </row>
    <row r="50" spans="1:3" ht="15">
      <c r="A50" s="6">
        <v>39</v>
      </c>
      <c r="B50" s="10" t="s">
        <v>35</v>
      </c>
      <c r="C50" s="34">
        <v>13</v>
      </c>
    </row>
    <row r="51" spans="1:3" ht="25.5">
      <c r="A51" s="6">
        <v>40</v>
      </c>
      <c r="B51" s="14" t="s">
        <v>33</v>
      </c>
      <c r="C51" s="32">
        <v>2</v>
      </c>
    </row>
    <row r="52" spans="1:3" ht="25.5">
      <c r="A52" s="6">
        <v>41</v>
      </c>
      <c r="B52" s="14" t="s">
        <v>34</v>
      </c>
      <c r="C52" s="32">
        <v>1</v>
      </c>
    </row>
    <row r="53" spans="1:3" ht="15">
      <c r="A53" s="6">
        <v>42</v>
      </c>
      <c r="B53" s="10" t="s">
        <v>36</v>
      </c>
      <c r="C53" s="34">
        <v>15</v>
      </c>
    </row>
    <row r="54" spans="1:3" ht="25.5">
      <c r="A54" s="6">
        <v>43</v>
      </c>
      <c r="B54" s="14" t="s">
        <v>33</v>
      </c>
      <c r="C54" s="32">
        <v>7</v>
      </c>
    </row>
    <row r="55" spans="1:3" ht="25.5">
      <c r="A55" s="6">
        <v>44</v>
      </c>
      <c r="B55" s="14" t="s">
        <v>34</v>
      </c>
      <c r="C55" s="32">
        <v>4</v>
      </c>
    </row>
    <row r="56" spans="1:3" ht="15">
      <c r="A56" s="6">
        <v>45</v>
      </c>
      <c r="B56" s="10" t="s">
        <v>37</v>
      </c>
      <c r="C56" s="34">
        <v>121</v>
      </c>
    </row>
    <row r="57" spans="1:3" ht="25.5">
      <c r="A57" s="6">
        <v>46</v>
      </c>
      <c r="B57" s="14" t="s">
        <v>33</v>
      </c>
      <c r="C57" s="32">
        <v>78</v>
      </c>
    </row>
    <row r="58" spans="1:3" ht="25.5">
      <c r="A58" s="6">
        <v>47</v>
      </c>
      <c r="B58" s="14" t="s">
        <v>34</v>
      </c>
      <c r="C58" s="32">
        <v>2</v>
      </c>
    </row>
    <row r="59" spans="1:3" ht="15">
      <c r="A59" s="5"/>
      <c r="B59" s="16" t="s">
        <v>38</v>
      </c>
      <c r="C59" s="35"/>
    </row>
    <row r="60" spans="1:3" ht="15">
      <c r="A60" s="6">
        <v>48</v>
      </c>
      <c r="B60" s="18" t="s">
        <v>39</v>
      </c>
      <c r="C60" s="30"/>
    </row>
    <row r="61" spans="1:3" ht="15">
      <c r="A61" s="6">
        <v>49</v>
      </c>
      <c r="B61" s="18" t="s">
        <v>40</v>
      </c>
      <c r="C61" s="30">
        <v>2</v>
      </c>
    </row>
    <row r="62" spans="1:3" ht="38.25">
      <c r="A62" s="5">
        <v>50</v>
      </c>
      <c r="B62" s="16" t="s">
        <v>74</v>
      </c>
      <c r="C62" s="36">
        <v>23</v>
      </c>
    </row>
    <row r="63" spans="1:3" ht="25.5">
      <c r="A63" s="7">
        <v>51</v>
      </c>
      <c r="B63" s="44" t="s">
        <v>75</v>
      </c>
      <c r="C63" s="34">
        <v>0</v>
      </c>
    </row>
    <row r="64" spans="1:3" ht="25.5">
      <c r="A64" s="7">
        <v>52</v>
      </c>
      <c r="B64" s="19" t="s">
        <v>73</v>
      </c>
      <c r="C64" s="34">
        <v>0</v>
      </c>
    </row>
    <row r="65" spans="1:3" ht="38.25">
      <c r="A65" s="7">
        <v>53</v>
      </c>
      <c r="B65" s="19" t="s">
        <v>41</v>
      </c>
      <c r="C65" s="34">
        <v>2</v>
      </c>
    </row>
    <row r="66" spans="1:3" ht="22.5" customHeight="1">
      <c r="A66" s="5">
        <v>54</v>
      </c>
      <c r="B66" s="25" t="s">
        <v>54</v>
      </c>
      <c r="C66" s="36">
        <v>0</v>
      </c>
    </row>
    <row r="67" spans="1:3" ht="38.25">
      <c r="A67" s="5">
        <v>55</v>
      </c>
      <c r="B67" s="9" t="s">
        <v>42</v>
      </c>
      <c r="C67" s="32">
        <v>3</v>
      </c>
    </row>
    <row r="68" spans="1:3" ht="15">
      <c r="A68" s="8">
        <v>56</v>
      </c>
      <c r="B68" s="20" t="s">
        <v>43</v>
      </c>
      <c r="C68" s="30">
        <v>0</v>
      </c>
    </row>
    <row r="69" spans="1:3" ht="15">
      <c r="A69" s="8">
        <v>57</v>
      </c>
      <c r="B69" s="21" t="s">
        <v>44</v>
      </c>
      <c r="C69" s="30">
        <v>3</v>
      </c>
    </row>
    <row r="70" spans="1:3" ht="42" customHeight="1">
      <c r="A70" s="27">
        <v>58</v>
      </c>
      <c r="B70" s="28" t="s">
        <v>55</v>
      </c>
      <c r="C70" s="37">
        <v>3</v>
      </c>
    </row>
    <row r="71" spans="1:248" ht="31.5" customHeight="1">
      <c r="A71" s="40"/>
      <c r="B71" s="9" t="s">
        <v>68</v>
      </c>
      <c r="C71" s="38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</row>
    <row r="72" spans="1:248" ht="15.75" customHeight="1">
      <c r="A72" s="7">
        <v>59</v>
      </c>
      <c r="B72" s="41" t="s">
        <v>58</v>
      </c>
      <c r="C72" s="34">
        <v>1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</row>
    <row r="73" spans="1:248" ht="15.75" customHeight="1">
      <c r="A73" s="7">
        <v>60</v>
      </c>
      <c r="B73" s="41" t="s">
        <v>59</v>
      </c>
      <c r="C73" s="34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</row>
    <row r="74" spans="1:248" ht="15.75" customHeight="1">
      <c r="A74" s="7">
        <v>61</v>
      </c>
      <c r="B74" s="41" t="s">
        <v>62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</row>
    <row r="75" spans="1:248" ht="15.75" customHeight="1">
      <c r="A75" s="7">
        <v>62</v>
      </c>
      <c r="B75" s="41" t="s">
        <v>60</v>
      </c>
      <c r="C75" s="34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</row>
    <row r="76" spans="1:248" ht="15.75" customHeight="1">
      <c r="A76" s="7">
        <v>63</v>
      </c>
      <c r="B76" s="41" t="s">
        <v>61</v>
      </c>
      <c r="C76" s="34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</row>
    <row r="77" spans="1:248" ht="15.75" customHeight="1">
      <c r="A77" s="7">
        <v>64</v>
      </c>
      <c r="B77" s="41" t="s">
        <v>63</v>
      </c>
      <c r="C77" s="34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</row>
    <row r="78" spans="1:248" ht="15.75" customHeight="1">
      <c r="A78" s="40"/>
      <c r="B78" s="9" t="s">
        <v>69</v>
      </c>
      <c r="C78" s="38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</row>
    <row r="79" spans="1:248" ht="15.75" customHeight="1">
      <c r="A79" s="7">
        <v>65</v>
      </c>
      <c r="B79" s="41" t="s">
        <v>64</v>
      </c>
      <c r="C79" s="34">
        <v>1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</row>
    <row r="80" spans="1:248" ht="15.75" customHeight="1">
      <c r="A80" s="7">
        <v>66</v>
      </c>
      <c r="B80" s="41" t="s">
        <v>65</v>
      </c>
      <c r="C80" s="34">
        <v>9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</row>
    <row r="81" spans="1:248" ht="24.75" customHeight="1">
      <c r="A81" s="7">
        <v>67</v>
      </c>
      <c r="B81" s="41" t="s">
        <v>66</v>
      </c>
      <c r="C81" s="34">
        <v>8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</row>
    <row r="82" spans="1:248" ht="15.75" customHeight="1" thickBot="1">
      <c r="A82" s="42">
        <v>68</v>
      </c>
      <c r="B82" s="43" t="s">
        <v>67</v>
      </c>
      <c r="C82" s="39">
        <v>6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</row>
    <row r="83" spans="1:3" ht="25.5" customHeight="1">
      <c r="A83" s="2"/>
      <c r="B83" s="56" t="s">
        <v>45</v>
      </c>
      <c r="C83" s="56"/>
    </row>
    <row r="84" spans="1:2" ht="8.25" customHeight="1">
      <c r="A84" s="2"/>
      <c r="B84" s="3"/>
    </row>
    <row r="85" spans="1:3" ht="54.75" customHeight="1">
      <c r="A85" s="2"/>
      <c r="B85" s="45" t="s">
        <v>46</v>
      </c>
      <c r="C85" s="45"/>
    </row>
    <row r="86" spans="1:3" ht="6.75" customHeight="1">
      <c r="A86" s="2"/>
      <c r="B86" s="26"/>
      <c r="C86" s="26"/>
    </row>
    <row r="87" spans="1:3" ht="25.5" customHeight="1">
      <c r="A87" s="2"/>
      <c r="B87" s="45" t="s">
        <v>70</v>
      </c>
      <c r="C87" s="45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 password="CC6F" sheet="1"/>
  <mergeCells count="9">
    <mergeCell ref="B87:C87"/>
    <mergeCell ref="B1:C1"/>
    <mergeCell ref="B85:C85"/>
    <mergeCell ref="A2:C2"/>
    <mergeCell ref="A3:C3"/>
    <mergeCell ref="A5:B6"/>
    <mergeCell ref="C5:C6"/>
    <mergeCell ref="B83:C83"/>
    <mergeCell ref="A4:C4"/>
  </mergeCells>
  <conditionalFormatting sqref="C11">
    <cfRule type="expression" priority="34" dxfId="6" stopIfTrue="1">
      <formula>$C$11=$C$12+$C$13</formula>
    </cfRule>
  </conditionalFormatting>
  <conditionalFormatting sqref="C19">
    <cfRule type="expression" priority="33" dxfId="6" stopIfTrue="1">
      <formula>$C$19=SUM($C$20:$C$24)</formula>
    </cfRule>
  </conditionalFormatting>
  <conditionalFormatting sqref="C34">
    <cfRule type="expression" priority="26" dxfId="6" stopIfTrue="1">
      <formula>C$34=C$35+C$36</formula>
    </cfRule>
  </conditionalFormatting>
  <conditionalFormatting sqref="C54 C57 C48 C51">
    <cfRule type="expression" priority="18" dxfId="6" stopIfTrue="1">
      <formula>C$48+C$51+C$54+C$57=C$27</formula>
    </cfRule>
  </conditionalFormatting>
  <conditionalFormatting sqref="C49 C52 C55 C58">
    <cfRule type="expression" priority="16" dxfId="6" stopIfTrue="1">
      <formula>C$49+C$52+C$55+C$58=C$31</formula>
    </cfRule>
  </conditionalFormatting>
  <conditionalFormatting sqref="C67">
    <cfRule type="expression" priority="14" dxfId="2" stopIfTrue="1">
      <formula>$C$67=$C$68+$C$69</formula>
    </cfRule>
  </conditionalFormatting>
  <conditionalFormatting sqref="C70">
    <cfRule type="expression" priority="13" dxfId="6" stopIfTrue="1">
      <formula>$C$70&lt;=$C$69</formula>
    </cfRule>
  </conditionalFormatting>
  <conditionalFormatting sqref="C16">
    <cfRule type="expression" priority="12" dxfId="6" stopIfTrue="1">
      <formula>$C$16=$C$8-$C$17</formula>
    </cfRule>
  </conditionalFormatting>
  <conditionalFormatting sqref="C25">
    <cfRule type="expression" priority="36" dxfId="2" stopIfTrue="1">
      <formula>C$25=C$9</formula>
    </cfRule>
  </conditionalFormatting>
  <conditionalFormatting sqref="C37">
    <cfRule type="expression" priority="37" dxfId="2" stopIfTrue="1">
      <formula>C$37=C$9</formula>
    </cfRule>
  </conditionalFormatting>
  <conditionalFormatting sqref="C43">
    <cfRule type="expression" priority="38" dxfId="2" stopIfTrue="1">
      <formula>C$43=C$9</formula>
    </cfRule>
  </conditionalFormatting>
  <conditionalFormatting sqref="C46">
    <cfRule type="expression" priority="39" dxfId="2" stopIfTrue="1">
      <formula>C$46=C$9</formula>
    </cfRule>
  </conditionalFormatting>
  <conditionalFormatting sqref="C14">
    <cfRule type="cellIs" priority="2" dxfId="0" operator="greaterThan" stopIfTrue="1">
      <formula>$C$9</formula>
    </cfRule>
  </conditionalFormatting>
  <conditionalFormatting sqref="A3:C3">
    <cfRule type="expression" priority="1" dxfId="0" stopIfTrue="1">
      <formula>AND(SUM($C$8:$C$24)&gt;0,ISBLANK($A$3))</formula>
    </cfRule>
  </conditionalFormatting>
  <dataValidations count="54">
    <dataValidation type="whole" operator="lessThanOrEqual" showInputMessage="1" showErrorMessage="1" errorTitle="Ошибка ввода данных!" error="Значение в ячейке должно быть выражено целым числом и не должно превышать фактическую численность специалистов." sqref="C10">
      <formula1>C9</formula1>
    </dataValidation>
    <dataValidation type="whole" showInputMessage="1" showErrorMessage="1" errorTitle="Ошибка ввода данных!" error="Значение в ячейке должно быть выражено целым числом и не должно превышать фактическую численность специалистов учреждения." sqref="C11">
      <formula1>0</formula1>
      <formula2>C9</formula2>
    </dataValidation>
    <dataValidation type="whole" showInputMessage="1" showErrorMessage="1" errorTitle="Ошибка ввода данных!" error="Внешние совместители должны быть представлены целым числом, а сумма внешних и внутренних совместителей должна соответствовать общему числу совместителей." sqref="C12">
      <formula1>0</formula1>
      <formula2>C11-C13</formula2>
    </dataValidation>
    <dataValidation type="whole" showInputMessage="1" showErrorMessage="1" errorTitle="Ошибка ввода данных!" error="Внешние совместители должны быть представлены целым числом, а сумма внешних и внутренних совместителей должна соответствовать общему числу совместителей." sqref="C13">
      <formula1>0</formula1>
      <formula2>C11-C12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фактическую численность специалистов учреждения." sqref="C14">
      <formula1>0</formula1>
      <formula2>C9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общего числа специалистов, переведенных на режим неполного рабочего времени." sqref="C15">
      <formula1>0</formula1>
      <formula2>C14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26">
      <formula1>0</formula1>
      <formula2>C9-C30-C32-C33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30">
      <formula1>0</formula1>
      <formula2>C9-C26-C32-C33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32">
      <formula1>0</formula1>
      <formula2>C9-C26-C30-C33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 со специалистами, имеющими иное образование, соответствовать фактической численности специалистов." sqref="C33">
      <formula1>0</formula1>
      <formula2>C9-C26-C30-C32</formula2>
    </dataValidation>
    <dataValidation type="whole" showInputMessage="1" showErrorMessage="1" errorTitle="Ошибка ввода данных!" error="Значение в ячейке должно быть выражено целым числом и не должно превышать общее число специалистов с высшим образованием." sqref="C27">
      <formula1>0</formula1>
      <formula2>C26</formula2>
    </dataValidation>
    <dataValidation type="whole" showInputMessage="1" showErrorMessage="1" errorTitle="Ошибка ввода данных!" error="Значение в ячейке дожно быть представлено целым числом и не должно превышать общего числа специалистов с высшим образованием." sqref="C28">
      <formula1>0</formula1>
      <formula2>C26</formula2>
    </dataValidation>
    <dataValidation type="whole" showInputMessage="1" showErrorMessage="1" errorTitle="Ошибка ввода данных!" error="Значение в ячейке дожно быть представлено целым числом и не должно превышать общего числа специалистов с высшим образованием." sqref="C29">
      <formula1>0</formula1>
      <formula2>C26</formula2>
    </dataValidation>
    <dataValidation type="whole" showInputMessage="1" showErrorMessage="1" errorTitle="Ошибка ввода данных!" error="Значение в ячейке дожно быть представлено целым числом и не должно превышать общего числа специалистов со средним профессиональным образованием." sqref="C31">
      <formula1>0</formula1>
      <formula2>C30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продолжающими обучение в ссузах  должно быть равно общему числу специалистов, продолжающих обучение по направлению &quot;Культура и искусство&quot;." sqref="C35">
      <formula1>0</formula1>
      <formula2>C34-C36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продолжающими обучение в вузах  должно быть равно общему числу специалистов, продолжающих обучение по направлению &quot;Культура и искусство&quot;." sqref="C36">
      <formula1>0</formula1>
      <formula2>C34-C35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38">
      <formula1>0</formula1>
      <formula2>C9-C39-C40-C41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39">
      <formula1>0</formula1>
      <formula2>C9-C38-C40-C41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40">
      <formula1>0</formula1>
      <formula2>C9-C38-C39-C41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о специалистами остальных возрастных категорий соответствовать фактической численности специалистов." sqref="C41">
      <formula1>0</formula1>
      <formula2>C9-C38-C39-C40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числа специалистов старше 50 лет." sqref="C42">
      <formula1>0</formula1>
      <formula2>C41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фактической численности специалистов." sqref="C44">
      <formula1>0</formula1>
      <formula2>C9-C45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фактической численности специалистов." sqref="C45">
      <formula1>0</formula1>
      <formula2>C9-C44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" sqref="C47">
      <formula1>0</formula1>
      <formula2>C9-C50-C53-C56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." sqref="C50">
      <formula1>0</formula1>
      <formula2>C9-C47-C53-C56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." sqref="C53">
      <formula1>0</formula1>
      <formula2>C9-C47-C50-C56</formula2>
    </dataValidation>
    <dataValidation type="whole" showInputMessage="1" showErrorMessage="1" errorTitle="Ошибка ввода данных!" error="Значение в ячейке должно быть представлено целым числом, а ячейка строки &quot;Стаж работы в учреждениях культуры&quot;, получаемая суммированием специалистов, имеющих различный стаж работы, не должна превышать фактическую численность." sqref="C56">
      <formula1>0</formula1>
      <formula2>C9-C47-C50-C53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до 1 года) превышает общее число специалистов с указанным стажем работы." sqref="C48">
      <formula1>0</formula1>
      <formula2>C47-C49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до 1 года) превышает общее число специалистов с указанным стажем работы." sqref="C49">
      <formula1>0</formula1>
      <formula2>C47-C48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1 до 5 лет) превышает общее число специалистов с указанным стажем работы." sqref="C51">
      <formula1>0</formula1>
      <formula2>C50-C52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1 до 5 лет) превышает общее число специалистов с указанным стажем работы" sqref="C52">
      <formula1>0</formula1>
      <formula2>C50-C51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5 до 10  лет) превышает общее число специалистов с указанным стажем работы." sqref="C54">
      <formula1>0</formula1>
      <formula2>C53-C55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от 5 до 10  лет) превышает общее число специалистов с указанным стажем работы." sqref="C55">
      <formula1>0</formula1>
      <formula2>C53-C54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свыше 10  лет) превышает общее число специалистов с указанным стажем работы." sqref="C57">
      <formula1>0</formula1>
      <formula2>C56-C58</formula2>
    </dataValidation>
    <dataValidation type="whole" showInputMessage="1" showErrorMessage="1" errorTitle="Ошибка ввода данных!" error="Число специалистов с высшим и средним образованием по отрасли &quot;Культура и искусство&quot;(со стажем работы в учреждениях культуры свыше 10  лет) превышает общее число специалистов с указанным стажем работы." sqref="C58">
      <formula1>0</formula1>
      <formula2>C56-C57</formula2>
    </dataValidation>
    <dataValidation type="whole" allowBlank="1" showInputMessage="1" showErrorMessage="1" errorTitle="Ошибка ввода данных!" error="Значение в ячейке должно быть представлено целым числом и не должно превышать общее число специалистов, прошедших курсы повышения квалификации (строка 50)." sqref="C64">
      <formula1>0</formula1>
      <formula2>C62</formula2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общее число специалистов, прошедших курсы повышения квалификации (строка 50)." sqref="C65">
      <formula1>0</formula1>
      <formula2>C62</formula2>
    </dataValidation>
    <dataValidation type="whole" showInputMessage="1" showErrorMessage="1" errorTitle="Ошибка ввода данных!" error="Число трудоустроенных выпускников вузов и ссузов превышает общее число трудоустроенных выпускников (строка 54)." sqref="C68">
      <formula1>0</formula1>
      <formula2>C67-C69</formula2>
    </dataValidation>
    <dataValidation type="whole" showInputMessage="1" showErrorMessage="1" errorTitle="Ошибка ввода данных!" error="Число трудоустроенных выпускников вузов и ссузов превышает общее число трудоустроенных выпускников (строка 54)." sqref="C69">
      <formula1>0</formula1>
      <formula2>C67-C68</formula2>
    </dataValidation>
    <dataValidation type="whole" showInputMessage="1" showErrorMessage="1" errorTitle="Ошибка ввода данных!" error="Значение в ячейке должно быть представленоцелым числом и не должно превышать фактическую численность специалистов." sqref="C60">
      <formula1>0</formula1>
      <formula2>C9</formula2>
    </dataValidation>
    <dataValidation type="whole" showInputMessage="1" showErrorMessage="1" errorTitle="Ошибка ввода данных!" error="Значение в ячейке должно быть представленоцелым числом и не должно превышать фактическую численность специалистов." sqref="C61">
      <formula1>0</formula1>
      <formula2>C9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0">
      <formula1>0</formula1>
      <formula2>C19-C21-C22-C23-C24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1">
      <formula1>0</formula1>
      <formula2>C19-C20-C22-C23-C24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2">
      <formula1>0</formula1>
      <formula2>C19-C20-C21-C23-C24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3">
      <formula1>0</formula1>
      <formula2>C19-C20-C21-C22-C24</formula2>
    </dataValidation>
    <dataValidation type="whole" showInputMessage="1" showErrorMessage="1" errorTitle="Ошибка ввода данных!" error="Значение в ячейке должно быть представлено целым числом и в сумме с остальными уволенными должно соответствовать общему числу уволенных." sqref="C24">
      <formula1>0</formula1>
      <formula2>C19-C20-C21-C22-C23</formula2>
    </dataValidation>
    <dataValidation type="whole" showInputMessage="1" showErrorMessage="1" errorTitle="Ошибка ввода данных!" error="Значение в ячейке не должно превышать общее число выпускников ссузов (строка 56)." sqref="C70:C71">
      <formula1>0</formula1>
      <formula2>C69</formula2>
    </dataValidation>
    <dataValidation type="whole" allowBlank="1" showInputMessage="1" showErrorMessage="1" errorTitle="Ошибка ввода данных!" error="Значение в ячейке должно выражаться целым числом, т.к. речь идет о конкретных людях, фактически работающих в вашем учреждении." sqref="C9">
      <formula1>0</formula1>
      <formula2>10000000</formula2>
    </dataValidation>
    <dataValidation type="whole" showInputMessage="1" showErrorMessage="1" errorTitle="Ошибка ввода данных!" error="Значение в ячейке должно быть выражено целым числом." sqref="C18">
      <formula1>0</formula1>
      <formula2>10000000</formula2>
    </dataValidation>
    <dataValidation type="whole" operator="greaterThanOrEqual" showInputMessage="1" showErrorMessage="1" errorTitle="Ошибка ввода данных!" error="Значение в ячейке должно быть представлено целым числом." sqref="C34 C19">
      <formula1>0</formula1>
    </dataValidation>
    <dataValidation type="whole" operator="greaterThanOrEqual" allowBlank="1" showInputMessage="1" showErrorMessage="1" errorTitle="Ошибка ввода данных!" error="Значение в ячейке должно быть представлено целым числом." sqref="C66">
      <formula1>0</formula1>
    </dataValidation>
    <dataValidation type="whole" operator="greaterThanOrEqual" showInputMessage="1" showErrorMessage="1" errorTitle="Ошибка ввода данных!" error="Значение в ячейке должно быть представлено только целым числом." sqref="C67 C62">
      <formula1>0</formula1>
    </dataValidation>
    <dataValidation type="whole" operator="greaterThanOrEqual" showInputMessage="1" showErrorMessage="1" errorTitle="Ошибка ввода данных!" error="Значение в ячейке должно быть представлено целым числом!" sqref="C72:C77 C79:C82">
      <formula1>0</formula1>
    </dataValidation>
    <dataValidation type="whole" showInputMessage="1" showErrorMessage="1" errorTitle="Ошибка ввода данных!" error="Значение в ячейке должно быть представлено целым числом и не должно превышать общее число специалистов, прошедших курсы повышения квалификации (строка 50)." sqref="C63">
      <formula1>0</formula1>
      <formula2>C62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ignoredErrors>
    <ignoredError sqref="C3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k52a</cp:lastModifiedBy>
  <cp:lastPrinted>2020-01-15T12:41:52Z</cp:lastPrinted>
  <dcterms:created xsi:type="dcterms:W3CDTF">2011-11-25T06:09:20Z</dcterms:created>
  <dcterms:modified xsi:type="dcterms:W3CDTF">2020-01-15T12:45:50Z</dcterms:modified>
  <cp:category/>
  <cp:version/>
  <cp:contentType/>
  <cp:contentStatus/>
</cp:coreProperties>
</file>